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8_{17CD87E0-DC61-41B6-9C5D-AEC4215F3145}" xr6:coauthVersionLast="44" xr6:coauthVersionMax="44" xr10:uidLastSave="{00000000-0000-0000-0000-000000000000}"/>
  <bookViews>
    <workbookView xWindow="-120" yWindow="-120" windowWidth="20730" windowHeight="11160" xr2:uid="{0AC8C7C6-FC86-4A5E-BCBB-A6625EA3AC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1" i="1" l="1"/>
  <c r="G51" i="1"/>
  <c r="E51" i="1"/>
  <c r="G50" i="1"/>
  <c r="F50" i="1"/>
  <c r="E50" i="1"/>
  <c r="H48" i="1"/>
  <c r="H49" i="1"/>
  <c r="H51" i="1"/>
  <c r="H47" i="1"/>
  <c r="F42" i="1"/>
  <c r="G42" i="1"/>
  <c r="E42" i="1"/>
  <c r="H42" i="1" s="1"/>
  <c r="E41" i="1"/>
  <c r="F40" i="1"/>
  <c r="G40" i="1"/>
  <c r="G41" i="1" s="1"/>
  <c r="G43" i="1" s="1"/>
  <c r="E40" i="1"/>
  <c r="H38" i="1"/>
  <c r="H39" i="1"/>
  <c r="F34" i="1"/>
  <c r="G34" i="1"/>
  <c r="H34" i="1"/>
  <c r="E34" i="1"/>
  <c r="H33" i="1"/>
  <c r="F33" i="1"/>
  <c r="G33" i="1"/>
  <c r="E33" i="1"/>
  <c r="H32" i="1"/>
  <c r="D26" i="1"/>
  <c r="D27" i="1"/>
  <c r="D25" i="1"/>
  <c r="H50" i="1" l="1"/>
  <c r="H40" i="1"/>
  <c r="F41" i="1"/>
  <c r="F43" i="1" s="1"/>
  <c r="H41" i="1"/>
  <c r="E43" i="1"/>
  <c r="H43" i="1" s="1"/>
</calcChain>
</file>

<file path=xl/sharedStrings.xml><?xml version="1.0" encoding="utf-8"?>
<sst xmlns="http://schemas.openxmlformats.org/spreadsheetml/2006/main" count="95" uniqueCount="71">
  <si>
    <t>Accounting for Partnerships</t>
  </si>
  <si>
    <t xml:space="preserve">Account </t>
  </si>
  <si>
    <t xml:space="preserve">Debit </t>
  </si>
  <si>
    <t>Credit</t>
  </si>
  <si>
    <t>Question 1b.</t>
  </si>
  <si>
    <t xml:space="preserve">Credit </t>
  </si>
  <si>
    <t>Ron Burgundy's investment in the partnership</t>
  </si>
  <si>
    <t>Jack Lime's Investment in the partnership</t>
  </si>
  <si>
    <t>Cash</t>
  </si>
  <si>
    <t>Building</t>
  </si>
  <si>
    <t>To Ron Burgundry's Capital</t>
  </si>
  <si>
    <t>1a.</t>
  </si>
  <si>
    <t>Accounts receivable</t>
  </si>
  <si>
    <t>Equipment fair value</t>
  </si>
  <si>
    <t>To allowace for doubtful debt</t>
  </si>
  <si>
    <t>To Jack Lime's Capital</t>
  </si>
  <si>
    <t>Question 2</t>
  </si>
  <si>
    <t xml:space="preserve">Partner </t>
  </si>
  <si>
    <t>Drawings</t>
  </si>
  <si>
    <t>Capital</t>
  </si>
  <si>
    <t>Lisa</t>
  </si>
  <si>
    <t>Bart</t>
  </si>
  <si>
    <t>Maggie</t>
  </si>
  <si>
    <t>Scenario 1</t>
  </si>
  <si>
    <t>Net income for the year is 30,000</t>
  </si>
  <si>
    <t>%</t>
  </si>
  <si>
    <t>B.</t>
  </si>
  <si>
    <t>Scenario 2</t>
  </si>
  <si>
    <t>Net income for the year was 60,000</t>
  </si>
  <si>
    <t>Total</t>
  </si>
  <si>
    <t>Salary allowance</t>
  </si>
  <si>
    <t>Remaining income</t>
  </si>
  <si>
    <t>Total division of net income</t>
  </si>
  <si>
    <t>A</t>
  </si>
  <si>
    <t>C</t>
  </si>
  <si>
    <t>Scenario 3</t>
  </si>
  <si>
    <t>Net income was 24000,10% interest</t>
  </si>
  <si>
    <t>Salary Allowance</t>
  </si>
  <si>
    <t>Total salaries and interest</t>
  </si>
  <si>
    <t>Interest allowed on capital</t>
  </si>
  <si>
    <t xml:space="preserve">Remaining deficiency </t>
  </si>
  <si>
    <t>Total division on net income</t>
  </si>
  <si>
    <t>Capital contribution</t>
  </si>
  <si>
    <t xml:space="preserve"> </t>
  </si>
  <si>
    <t xml:space="preserve">Partner's capital Statement </t>
  </si>
  <si>
    <t>Beginning Capital</t>
  </si>
  <si>
    <t xml:space="preserve">Add Investment </t>
  </si>
  <si>
    <t>Less Drawings</t>
  </si>
  <si>
    <t>Closing Capital</t>
  </si>
  <si>
    <t>Journal entries to liquidate the business</t>
  </si>
  <si>
    <t xml:space="preserve">Date </t>
  </si>
  <si>
    <t>Account title and explanation</t>
  </si>
  <si>
    <t>Debit</t>
  </si>
  <si>
    <t>31st Dec 20XX</t>
  </si>
  <si>
    <t>To accounts receivable</t>
  </si>
  <si>
    <t>To supplies</t>
  </si>
  <si>
    <t>To inventory</t>
  </si>
  <si>
    <t>To equipment</t>
  </si>
  <si>
    <t>To profit on sale of Non cash Assets</t>
  </si>
  <si>
    <t>(Entry passed for recording of Non cash Asset sale)</t>
  </si>
  <si>
    <t>Accounts Payable</t>
  </si>
  <si>
    <t>To Cash</t>
  </si>
  <si>
    <t>(Entry passed for recording of settlement of Liabilities)</t>
  </si>
  <si>
    <t>Profit on sale of Non cash Asets</t>
  </si>
  <si>
    <t>To J. Pesto, Capital- 60%</t>
  </si>
  <si>
    <t>To C. Fischoeder, Capital - 40%</t>
  </si>
  <si>
    <t>(Entry passed for Distribution of Profit on Sale of Non cash Asset</t>
  </si>
  <si>
    <t>J. Pesto, Capital</t>
  </si>
  <si>
    <t>C. Fischoeder, Capital</t>
  </si>
  <si>
    <t>To Cash (20000+105000-55000)</t>
  </si>
  <si>
    <t>(Entry passed for Final Settlement of Partners)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</si>
</sst>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sh&quot;* #,##0.00_-;\-&quot;Ksh&quot;* #,##0.00_-;_-&quot;Ksh&quot;* &quot;-&quot;??_-;_-@_-"/>
    <numFmt numFmtId="164" formatCode="_-[$$-409]* #,##0.00_ ;_-[$$-409]* \-#,##0.00\ ;_-[$$-409]* &quot;-&quot;??_ ;_-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/>
    <xf numFmtId="10" fontId="0" fillId="0" borderId="1" xfId="2" applyNumberFormat="1" applyFont="1" applyBorder="1"/>
    <xf numFmtId="164" fontId="0" fillId="0" borderId="1" xfId="1" applyNumberFormat="1" applyFont="1" applyBorder="1"/>
    <xf numFmtId="164" fontId="0" fillId="0" borderId="1" xfId="0" applyNumberFormat="1" applyBorder="1"/>
    <xf numFmtId="0" fontId="2" fillId="0" borderId="0" xfId="0" applyFont="1"/>
    <xf numFmtId="164" fontId="0" fillId="0" borderId="1" xfId="0" applyNumberFormat="1" applyBorder="1" applyAlignment="1"/>
    <xf numFmtId="164" fontId="2" fillId="0" borderId="1" xfId="0" applyNumberFormat="1" applyFont="1" applyBorder="1"/>
    <xf numFmtId="164" fontId="2" fillId="0" borderId="1" xfId="0" applyNumberFormat="1" applyFont="1" applyBorder="1" applyAlignment="1"/>
    <xf numFmtId="164" fontId="2" fillId="0" borderId="0" xfId="0" applyNumberFormat="1" applyFont="1"/>
    <xf numFmtId="164" fontId="0" fillId="0" borderId="2" xfId="0" applyNumberFormat="1" applyBorder="1" applyAlignment="1"/>
    <xf numFmtId="164" fontId="0" fillId="0" borderId="4" xfId="0" applyNumberFormat="1" applyBorder="1" applyAlignment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164" fontId="0" fillId="0" borderId="2" xfId="0" applyNumberFormat="1" applyFont="1" applyBorder="1" applyAlignment="1">
      <alignment horizontal="left"/>
    </xf>
    <xf numFmtId="164" fontId="0" fillId="0" borderId="3" xfId="0" applyNumberFormat="1" applyFont="1" applyBorder="1" applyAlignment="1">
      <alignment horizontal="left"/>
    </xf>
    <xf numFmtId="164" fontId="0" fillId="0" borderId="4" xfId="0" applyNumberFormat="1" applyFont="1" applyBorder="1" applyAlignment="1">
      <alignment horizontal="left"/>
    </xf>
    <xf numFmtId="164" fontId="0" fillId="0" borderId="1" xfId="0" applyNumberFormat="1" applyFont="1" applyBorder="1"/>
    <xf numFmtId="164" fontId="0" fillId="0" borderId="1" xfId="0" applyNumberFormat="1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2B4D-CC69-4D11-ACB4-2414D108608B}">
  <dimension ref="A1:K78"/>
  <sheetViews>
    <sheetView tabSelected="1" topLeftCell="A70" workbookViewId="0">
      <selection activeCell="J58" sqref="J58"/>
    </sheetView>
  </sheetViews>
  <sheetFormatPr defaultRowHeight="15" x14ac:dyDescent="0.25"/>
  <cols>
    <col min="2" max="2" width="15.42578125" customWidth="1"/>
    <col min="3" max="3" width="11.140625" customWidth="1"/>
    <col min="4" max="4" width="12.5703125" customWidth="1"/>
    <col min="5" max="6" width="12" bestFit="1" customWidth="1"/>
    <col min="7" max="7" width="12.28515625" bestFit="1" customWidth="1"/>
    <col min="8" max="8" width="13.42578125" customWidth="1"/>
  </cols>
  <sheetData>
    <row r="1" spans="2:6" x14ac:dyDescent="0.25">
      <c r="B1" s="25" t="s">
        <v>0</v>
      </c>
      <c r="C1" s="25"/>
      <c r="D1" s="25"/>
      <c r="E1" s="25"/>
      <c r="F1" s="25"/>
    </row>
    <row r="2" spans="2:6" x14ac:dyDescent="0.25">
      <c r="B2" s="4" t="s">
        <v>11</v>
      </c>
      <c r="C2" s="29" t="s">
        <v>6</v>
      </c>
      <c r="D2" s="30"/>
      <c r="E2" s="30"/>
      <c r="F2" s="31"/>
    </row>
    <row r="3" spans="2:6" x14ac:dyDescent="0.25">
      <c r="B3" s="29" t="s">
        <v>1</v>
      </c>
      <c r="C3" s="30"/>
      <c r="D3" s="31"/>
      <c r="E3" s="3" t="s">
        <v>2</v>
      </c>
      <c r="F3" s="3" t="s">
        <v>3</v>
      </c>
    </row>
    <row r="4" spans="2:6" x14ac:dyDescent="0.25">
      <c r="B4" s="32" t="s">
        <v>8</v>
      </c>
      <c r="C4" s="33"/>
      <c r="D4" s="34"/>
      <c r="E4" s="2">
        <v>30000</v>
      </c>
      <c r="F4" s="2"/>
    </row>
    <row r="5" spans="2:6" x14ac:dyDescent="0.25">
      <c r="B5" s="32" t="s">
        <v>9</v>
      </c>
      <c r="C5" s="33"/>
      <c r="D5" s="34"/>
      <c r="E5" s="2">
        <v>95000</v>
      </c>
      <c r="F5" s="2"/>
    </row>
    <row r="6" spans="2:6" x14ac:dyDescent="0.25">
      <c r="B6" s="19" t="s">
        <v>10</v>
      </c>
      <c r="C6" s="19"/>
      <c r="D6" s="19"/>
      <c r="E6" s="2"/>
      <c r="F6" s="2">
        <v>125000</v>
      </c>
    </row>
    <row r="7" spans="2:6" x14ac:dyDescent="0.25">
      <c r="B7" s="5"/>
      <c r="C7" s="5"/>
      <c r="D7" s="5"/>
      <c r="E7" s="6"/>
      <c r="F7" s="6"/>
    </row>
    <row r="9" spans="2:6" x14ac:dyDescent="0.25">
      <c r="B9" s="14" t="s">
        <v>4</v>
      </c>
      <c r="C9" s="26" t="s">
        <v>7</v>
      </c>
      <c r="D9" s="27"/>
      <c r="E9" s="27"/>
      <c r="F9" s="28"/>
    </row>
    <row r="10" spans="2:6" x14ac:dyDescent="0.25">
      <c r="B10" s="26" t="s">
        <v>1</v>
      </c>
      <c r="C10" s="27"/>
      <c r="D10" s="28"/>
      <c r="E10" s="13" t="s">
        <v>2</v>
      </c>
      <c r="F10" s="13" t="s">
        <v>5</v>
      </c>
    </row>
    <row r="11" spans="2:6" x14ac:dyDescent="0.25">
      <c r="B11" s="20" t="s">
        <v>8</v>
      </c>
      <c r="C11" s="21"/>
      <c r="D11" s="22"/>
      <c r="E11" s="10">
        <v>15000</v>
      </c>
      <c r="F11" s="10"/>
    </row>
    <row r="12" spans="2:6" x14ac:dyDescent="0.25">
      <c r="B12" s="20" t="s">
        <v>12</v>
      </c>
      <c r="C12" s="21"/>
      <c r="D12" s="22"/>
      <c r="E12" s="10">
        <v>13000</v>
      </c>
      <c r="F12" s="10"/>
    </row>
    <row r="13" spans="2:6" x14ac:dyDescent="0.25">
      <c r="B13" s="18" t="s">
        <v>13</v>
      </c>
      <c r="C13" s="18"/>
      <c r="D13" s="18"/>
      <c r="E13" s="10">
        <v>23000</v>
      </c>
      <c r="F13" s="10"/>
    </row>
    <row r="14" spans="2:6" x14ac:dyDescent="0.25">
      <c r="B14" s="18" t="s">
        <v>14</v>
      </c>
      <c r="C14" s="18"/>
      <c r="D14" s="18"/>
      <c r="E14" s="10"/>
      <c r="F14" s="10">
        <v>2000</v>
      </c>
    </row>
    <row r="15" spans="2:6" x14ac:dyDescent="0.25">
      <c r="B15" s="18" t="s">
        <v>15</v>
      </c>
      <c r="C15" s="18"/>
      <c r="D15" s="18"/>
      <c r="E15" s="10"/>
      <c r="F15" s="10">
        <v>49000</v>
      </c>
    </row>
    <row r="17" spans="1:9" x14ac:dyDescent="0.25">
      <c r="A17" s="24" t="s">
        <v>16</v>
      </c>
      <c r="B17" s="24"/>
      <c r="C17" s="24"/>
    </row>
    <row r="18" spans="1:9" x14ac:dyDescent="0.25">
      <c r="B18" s="10" t="s">
        <v>17</v>
      </c>
      <c r="C18" s="10" t="s">
        <v>18</v>
      </c>
      <c r="D18" s="10" t="s">
        <v>19</v>
      </c>
    </row>
    <row r="19" spans="1:9" x14ac:dyDescent="0.25">
      <c r="B19" s="10" t="s">
        <v>20</v>
      </c>
      <c r="C19" s="10">
        <v>23000</v>
      </c>
      <c r="D19" s="10">
        <v>48000</v>
      </c>
    </row>
    <row r="20" spans="1:9" x14ac:dyDescent="0.25">
      <c r="B20" s="10" t="s">
        <v>21</v>
      </c>
      <c r="C20" s="10">
        <v>14000</v>
      </c>
      <c r="D20" s="10">
        <v>30000</v>
      </c>
    </row>
    <row r="21" spans="1:9" x14ac:dyDescent="0.25">
      <c r="B21" s="10" t="s">
        <v>22</v>
      </c>
      <c r="C21" s="10">
        <v>10000</v>
      </c>
      <c r="D21" s="10">
        <v>25000</v>
      </c>
    </row>
    <row r="23" spans="1:9" x14ac:dyDescent="0.25">
      <c r="A23" t="s">
        <v>33</v>
      </c>
      <c r="B23" s="11" t="s">
        <v>23</v>
      </c>
      <c r="C23" s="25" t="s">
        <v>24</v>
      </c>
      <c r="D23" s="25"/>
      <c r="E23" s="25"/>
      <c r="F23" s="25"/>
      <c r="G23" s="25"/>
      <c r="H23" s="25"/>
      <c r="I23" s="25"/>
    </row>
    <row r="24" spans="1:9" x14ac:dyDescent="0.25">
      <c r="B24" s="2"/>
      <c r="C24" s="8" t="s">
        <v>25</v>
      </c>
      <c r="D24" s="9">
        <v>30000</v>
      </c>
    </row>
    <row r="25" spans="1:9" x14ac:dyDescent="0.25">
      <c r="B25" s="2" t="s">
        <v>20</v>
      </c>
      <c r="C25" s="8">
        <v>0.6</v>
      </c>
      <c r="D25" s="10">
        <f>C25*$D$24</f>
        <v>18000</v>
      </c>
    </row>
    <row r="26" spans="1:9" x14ac:dyDescent="0.25">
      <c r="B26" s="2" t="s">
        <v>21</v>
      </c>
      <c r="C26" s="8">
        <v>0.3</v>
      </c>
      <c r="D26" s="10">
        <f t="shared" ref="D26:D27" si="0">C26*$D$24</f>
        <v>9000</v>
      </c>
    </row>
    <row r="27" spans="1:9" x14ac:dyDescent="0.25">
      <c r="B27" s="2" t="s">
        <v>22</v>
      </c>
      <c r="C27" s="8">
        <v>0.1</v>
      </c>
      <c r="D27" s="10">
        <f t="shared" si="0"/>
        <v>3000</v>
      </c>
    </row>
    <row r="29" spans="1:9" x14ac:dyDescent="0.25">
      <c r="A29" t="s">
        <v>26</v>
      </c>
      <c r="B29" s="11" t="s">
        <v>27</v>
      </c>
      <c r="C29" t="s">
        <v>28</v>
      </c>
      <c r="F29">
        <v>60000</v>
      </c>
    </row>
    <row r="31" spans="1:9" x14ac:dyDescent="0.25">
      <c r="B31" s="18"/>
      <c r="C31" s="18"/>
      <c r="D31" s="18"/>
      <c r="E31" s="13" t="s">
        <v>20</v>
      </c>
      <c r="F31" s="13" t="s">
        <v>21</v>
      </c>
      <c r="G31" s="13" t="s">
        <v>22</v>
      </c>
      <c r="H31" s="13" t="s">
        <v>29</v>
      </c>
    </row>
    <row r="32" spans="1:9" x14ac:dyDescent="0.25">
      <c r="B32" s="18" t="s">
        <v>30</v>
      </c>
      <c r="C32" s="18"/>
      <c r="D32" s="18"/>
      <c r="E32" s="10">
        <v>15000</v>
      </c>
      <c r="F32" s="10">
        <v>15000</v>
      </c>
      <c r="G32" s="10">
        <v>0</v>
      </c>
      <c r="H32" s="10">
        <f>E32+F32</f>
        <v>30000</v>
      </c>
    </row>
    <row r="33" spans="1:10" x14ac:dyDescent="0.25">
      <c r="B33" s="20" t="s">
        <v>31</v>
      </c>
      <c r="C33" s="22"/>
      <c r="D33" s="12">
        <v>30000</v>
      </c>
      <c r="E33" s="10">
        <f>$D$33/3</f>
        <v>10000</v>
      </c>
      <c r="F33" s="10">
        <f t="shared" ref="F33:G33" si="1">$D$33/3</f>
        <v>10000</v>
      </c>
      <c r="G33" s="10">
        <f t="shared" si="1"/>
        <v>10000</v>
      </c>
      <c r="H33" s="10">
        <f>E33+F33+G33</f>
        <v>30000</v>
      </c>
    </row>
    <row r="34" spans="1:10" x14ac:dyDescent="0.25">
      <c r="B34" s="23" t="s">
        <v>32</v>
      </c>
      <c r="C34" s="23"/>
      <c r="D34" s="23"/>
      <c r="E34" s="13">
        <f>E32+E33</f>
        <v>25000</v>
      </c>
      <c r="F34" s="13">
        <f t="shared" ref="F34:H34" si="2">F32+F33</f>
        <v>25000</v>
      </c>
      <c r="G34" s="13">
        <f t="shared" si="2"/>
        <v>10000</v>
      </c>
      <c r="H34" s="13">
        <f t="shared" si="2"/>
        <v>60000</v>
      </c>
    </row>
    <row r="36" spans="1:10" x14ac:dyDescent="0.25">
      <c r="A36" t="s">
        <v>34</v>
      </c>
      <c r="B36" s="15" t="s">
        <v>35</v>
      </c>
      <c r="C36" s="7" t="s">
        <v>36</v>
      </c>
      <c r="D36" s="7"/>
      <c r="E36" s="7"/>
      <c r="F36" s="7"/>
      <c r="G36" s="7"/>
      <c r="H36" s="7"/>
    </row>
    <row r="37" spans="1:10" x14ac:dyDescent="0.25">
      <c r="B37" s="20"/>
      <c r="C37" s="22"/>
      <c r="D37" s="10">
        <v>24000</v>
      </c>
      <c r="E37" s="13" t="s">
        <v>20</v>
      </c>
      <c r="F37" s="13" t="s">
        <v>21</v>
      </c>
      <c r="G37" s="13" t="s">
        <v>22</v>
      </c>
      <c r="H37" s="13" t="s">
        <v>29</v>
      </c>
    </row>
    <row r="38" spans="1:10" x14ac:dyDescent="0.25">
      <c r="B38" s="20" t="s">
        <v>42</v>
      </c>
      <c r="C38" s="21"/>
      <c r="D38" s="22"/>
      <c r="E38" s="10">
        <v>48000</v>
      </c>
      <c r="F38" s="10">
        <v>30000</v>
      </c>
      <c r="G38" s="10">
        <v>25000</v>
      </c>
      <c r="H38" s="10">
        <f t="shared" ref="H38:H43" si="3">E38+F38+G38</f>
        <v>103000</v>
      </c>
    </row>
    <row r="39" spans="1:10" x14ac:dyDescent="0.25">
      <c r="B39" s="16" t="s">
        <v>37</v>
      </c>
      <c r="C39" s="17"/>
      <c r="D39" s="12"/>
      <c r="E39" s="10">
        <v>10000</v>
      </c>
      <c r="F39" s="10">
        <v>5000</v>
      </c>
      <c r="G39" s="10">
        <v>5000</v>
      </c>
      <c r="H39" s="10">
        <f t="shared" si="3"/>
        <v>20000</v>
      </c>
    </row>
    <row r="40" spans="1:10" x14ac:dyDescent="0.25">
      <c r="B40" s="20" t="s">
        <v>39</v>
      </c>
      <c r="C40" s="22"/>
      <c r="D40" s="12">
        <v>0.1</v>
      </c>
      <c r="E40" s="10">
        <f>$D$40*E38</f>
        <v>4800</v>
      </c>
      <c r="F40" s="10">
        <f t="shared" ref="F40:G40" si="4">$D$40*F38</f>
        <v>3000</v>
      </c>
      <c r="G40" s="10">
        <f t="shared" si="4"/>
        <v>2500</v>
      </c>
      <c r="H40" s="10">
        <f t="shared" si="3"/>
        <v>10300</v>
      </c>
      <c r="J40" t="s">
        <v>43</v>
      </c>
    </row>
    <row r="41" spans="1:10" x14ac:dyDescent="0.25">
      <c r="B41" s="20" t="s">
        <v>38</v>
      </c>
      <c r="C41" s="21"/>
      <c r="D41" s="22"/>
      <c r="E41" s="10">
        <f>E39+E40</f>
        <v>14800</v>
      </c>
      <c r="F41" s="10">
        <f t="shared" ref="F41:G41" si="5">F39+F40</f>
        <v>8000</v>
      </c>
      <c r="G41" s="10">
        <f t="shared" si="5"/>
        <v>7500</v>
      </c>
      <c r="H41" s="10">
        <f t="shared" si="3"/>
        <v>30300</v>
      </c>
    </row>
    <row r="42" spans="1:10" x14ac:dyDescent="0.25">
      <c r="B42" s="20" t="s">
        <v>40</v>
      </c>
      <c r="C42" s="21"/>
      <c r="D42" s="17">
        <v>-6000</v>
      </c>
      <c r="E42" s="10">
        <f>$D$42/3</f>
        <v>-2000</v>
      </c>
      <c r="F42" s="10">
        <f t="shared" ref="F42:G42" si="6">$D$42/3</f>
        <v>-2000</v>
      </c>
      <c r="G42" s="10">
        <f t="shared" si="6"/>
        <v>-2000</v>
      </c>
      <c r="H42" s="10">
        <f t="shared" si="3"/>
        <v>-6000</v>
      </c>
    </row>
    <row r="43" spans="1:10" x14ac:dyDescent="0.25">
      <c r="B43" s="20" t="s">
        <v>41</v>
      </c>
      <c r="C43" s="21"/>
      <c r="D43" s="22"/>
      <c r="E43" s="10">
        <f>E41+E42</f>
        <v>12800</v>
      </c>
      <c r="F43" s="10">
        <f t="shared" ref="F43:G43" si="7">F41+F42</f>
        <v>6000</v>
      </c>
      <c r="G43" s="10">
        <f t="shared" si="7"/>
        <v>5500</v>
      </c>
      <c r="H43" s="10">
        <f t="shared" si="3"/>
        <v>24300</v>
      </c>
    </row>
    <row r="45" spans="1:10" x14ac:dyDescent="0.25">
      <c r="B45" s="19" t="s">
        <v>44</v>
      </c>
      <c r="C45" s="19"/>
      <c r="D45" s="19"/>
      <c r="E45" s="19"/>
      <c r="F45" s="19"/>
      <c r="G45" s="19"/>
      <c r="H45" s="19"/>
    </row>
    <row r="46" spans="1:10" x14ac:dyDescent="0.25">
      <c r="B46" s="10"/>
      <c r="C46" s="10"/>
      <c r="D46" s="10"/>
      <c r="E46" s="10" t="s">
        <v>20</v>
      </c>
      <c r="F46" s="10" t="s">
        <v>21</v>
      </c>
      <c r="G46" s="10" t="s">
        <v>22</v>
      </c>
      <c r="H46" s="10" t="s">
        <v>29</v>
      </c>
    </row>
    <row r="47" spans="1:10" x14ac:dyDescent="0.25">
      <c r="B47" s="18" t="s">
        <v>45</v>
      </c>
      <c r="C47" s="18"/>
      <c r="D47" s="18"/>
      <c r="E47" s="12">
        <v>48000</v>
      </c>
      <c r="F47" s="10">
        <v>30000</v>
      </c>
      <c r="G47" s="10">
        <v>25000</v>
      </c>
      <c r="H47" s="10">
        <f>E47+F47+G47</f>
        <v>103000</v>
      </c>
    </row>
    <row r="48" spans="1:10" x14ac:dyDescent="0.25">
      <c r="B48" s="18" t="s">
        <v>46</v>
      </c>
      <c r="C48" s="18"/>
      <c r="D48" s="18"/>
      <c r="E48" s="12">
        <v>0</v>
      </c>
      <c r="F48" s="10">
        <v>0</v>
      </c>
      <c r="G48" s="10">
        <v>0</v>
      </c>
      <c r="H48" s="10">
        <f t="shared" ref="H48:H51" si="8">E48+F48+G48</f>
        <v>0</v>
      </c>
    </row>
    <row r="49" spans="1:11" x14ac:dyDescent="0.25">
      <c r="B49" s="18" t="s">
        <v>47</v>
      </c>
      <c r="C49" s="18"/>
      <c r="D49" s="18"/>
      <c r="E49" s="12">
        <v>-23000</v>
      </c>
      <c r="F49" s="10">
        <v>-14000</v>
      </c>
      <c r="G49" s="10">
        <v>-10000</v>
      </c>
      <c r="H49" s="10">
        <f t="shared" si="8"/>
        <v>-47000</v>
      </c>
    </row>
    <row r="50" spans="1:11" x14ac:dyDescent="0.25">
      <c r="B50" s="18" t="s">
        <v>32</v>
      </c>
      <c r="C50" s="18"/>
      <c r="D50" s="18"/>
      <c r="E50" s="12">
        <f>E41</f>
        <v>14800</v>
      </c>
      <c r="F50" s="10">
        <f>F41</f>
        <v>8000</v>
      </c>
      <c r="G50" s="10">
        <f>G41</f>
        <v>7500</v>
      </c>
      <c r="H50" s="10">
        <f t="shared" si="8"/>
        <v>30300</v>
      </c>
    </row>
    <row r="51" spans="1:11" x14ac:dyDescent="0.25">
      <c r="B51" s="18" t="s">
        <v>48</v>
      </c>
      <c r="C51" s="18"/>
      <c r="D51" s="18"/>
      <c r="E51" s="10">
        <f>SUM(E47:E50)</f>
        <v>39800</v>
      </c>
      <c r="F51" s="10">
        <f t="shared" ref="F51:G51" si="9">SUM(F47:F50)</f>
        <v>24000</v>
      </c>
      <c r="G51" s="10">
        <f t="shared" si="9"/>
        <v>22500</v>
      </c>
      <c r="H51" s="10">
        <f t="shared" si="8"/>
        <v>86300</v>
      </c>
      <c r="K51" t="s">
        <v>43</v>
      </c>
    </row>
    <row r="53" spans="1:11" x14ac:dyDescent="0.25">
      <c r="A53">
        <v>3</v>
      </c>
      <c r="B53" t="s">
        <v>49</v>
      </c>
    </row>
    <row r="55" spans="1:11" x14ac:dyDescent="0.25">
      <c r="B55" s="3" t="s">
        <v>50</v>
      </c>
      <c r="C55" s="35" t="s">
        <v>51</v>
      </c>
      <c r="D55" s="35"/>
      <c r="E55" s="35"/>
      <c r="F55" s="35"/>
      <c r="G55" s="3" t="s">
        <v>52</v>
      </c>
      <c r="H55" s="3" t="s">
        <v>3</v>
      </c>
    </row>
    <row r="56" spans="1:11" x14ac:dyDescent="0.25">
      <c r="B56" s="36" t="s">
        <v>53</v>
      </c>
      <c r="C56" s="37" t="s">
        <v>8</v>
      </c>
      <c r="D56" s="38"/>
      <c r="E56" s="38"/>
      <c r="F56" s="39"/>
      <c r="G56" s="40">
        <v>105000</v>
      </c>
      <c r="H56" s="13"/>
    </row>
    <row r="57" spans="1:11" x14ac:dyDescent="0.25">
      <c r="B57" s="2"/>
      <c r="C57" s="41" t="s">
        <v>54</v>
      </c>
      <c r="D57" s="41"/>
      <c r="E57" s="41"/>
      <c r="F57" s="41"/>
      <c r="G57" s="10"/>
      <c r="H57" s="10">
        <v>5000</v>
      </c>
    </row>
    <row r="58" spans="1:11" x14ac:dyDescent="0.25">
      <c r="B58" s="2"/>
      <c r="C58" s="41" t="s">
        <v>55</v>
      </c>
      <c r="D58" s="41"/>
      <c r="E58" s="41"/>
      <c r="F58" s="41"/>
      <c r="G58" s="10"/>
      <c r="H58" s="10">
        <v>3000</v>
      </c>
    </row>
    <row r="59" spans="1:11" x14ac:dyDescent="0.25">
      <c r="B59" s="2"/>
      <c r="C59" s="41" t="s">
        <v>56</v>
      </c>
      <c r="D59" s="41"/>
      <c r="E59" s="41"/>
      <c r="F59" s="41"/>
      <c r="G59" s="12"/>
      <c r="H59" s="10">
        <v>12000</v>
      </c>
    </row>
    <row r="60" spans="1:11" x14ac:dyDescent="0.25">
      <c r="B60" s="2"/>
      <c r="C60" s="41" t="s">
        <v>57</v>
      </c>
      <c r="D60" s="41"/>
      <c r="E60" s="41"/>
      <c r="F60" s="41"/>
      <c r="G60" s="10"/>
      <c r="H60" s="10">
        <v>80000</v>
      </c>
    </row>
    <row r="61" spans="1:11" x14ac:dyDescent="0.25">
      <c r="B61" s="2"/>
      <c r="C61" s="41" t="s">
        <v>58</v>
      </c>
      <c r="D61" s="41"/>
      <c r="E61" s="41"/>
      <c r="F61" s="41"/>
      <c r="G61" s="10"/>
      <c r="H61" s="10">
        <v>5000</v>
      </c>
    </row>
    <row r="62" spans="1:11" x14ac:dyDescent="0.25">
      <c r="B62" s="2"/>
      <c r="C62" s="18" t="s">
        <v>59</v>
      </c>
      <c r="D62" s="18"/>
      <c r="E62" s="18"/>
      <c r="F62" s="18"/>
      <c r="G62" s="10"/>
      <c r="H62" s="10"/>
    </row>
    <row r="63" spans="1:11" x14ac:dyDescent="0.25">
      <c r="B63" s="2"/>
      <c r="C63" s="18"/>
      <c r="D63" s="18"/>
      <c r="E63" s="18"/>
      <c r="F63" s="18"/>
      <c r="G63" s="10"/>
      <c r="H63" s="10"/>
    </row>
    <row r="64" spans="1:11" x14ac:dyDescent="0.25">
      <c r="B64" s="2" t="s">
        <v>53</v>
      </c>
      <c r="C64" s="18" t="s">
        <v>60</v>
      </c>
      <c r="D64" s="18"/>
      <c r="E64" s="18"/>
      <c r="F64" s="18"/>
      <c r="G64" s="10">
        <v>55000</v>
      </c>
      <c r="H64" s="10"/>
    </row>
    <row r="65" spans="2:8" x14ac:dyDescent="0.25">
      <c r="B65" s="2"/>
      <c r="C65" s="18" t="s">
        <v>61</v>
      </c>
      <c r="D65" s="18"/>
      <c r="E65" s="18"/>
      <c r="F65" s="18"/>
      <c r="G65" s="10"/>
      <c r="H65" s="10">
        <v>55000</v>
      </c>
    </row>
    <row r="66" spans="2:8" x14ac:dyDescent="0.25">
      <c r="B66" s="2"/>
      <c r="C66" s="18" t="s">
        <v>62</v>
      </c>
      <c r="D66" s="18"/>
      <c r="E66" s="18"/>
      <c r="F66" s="18"/>
      <c r="G66" s="10"/>
      <c r="H66" s="10"/>
    </row>
    <row r="67" spans="2:8" x14ac:dyDescent="0.25">
      <c r="B67" s="2"/>
      <c r="C67" s="18"/>
      <c r="D67" s="18"/>
      <c r="E67" s="18"/>
      <c r="F67" s="18"/>
      <c r="G67" s="10"/>
      <c r="H67" s="10"/>
    </row>
    <row r="68" spans="2:8" x14ac:dyDescent="0.25">
      <c r="B68" s="2" t="s">
        <v>53</v>
      </c>
      <c r="C68" s="18" t="s">
        <v>63</v>
      </c>
      <c r="D68" s="18"/>
      <c r="E68" s="18"/>
      <c r="F68" s="18"/>
      <c r="G68" s="10">
        <v>5000</v>
      </c>
      <c r="H68" s="10"/>
    </row>
    <row r="69" spans="2:8" x14ac:dyDescent="0.25">
      <c r="B69" s="2"/>
      <c r="C69" s="18" t="s">
        <v>64</v>
      </c>
      <c r="D69" s="18"/>
      <c r="E69" s="18"/>
      <c r="F69" s="18"/>
      <c r="G69" s="10"/>
      <c r="H69" s="10">
        <v>3000</v>
      </c>
    </row>
    <row r="70" spans="2:8" x14ac:dyDescent="0.25">
      <c r="B70" s="2"/>
      <c r="C70" s="18" t="s">
        <v>65</v>
      </c>
      <c r="D70" s="18"/>
      <c r="E70" s="18"/>
      <c r="F70" s="18"/>
      <c r="G70" s="10"/>
      <c r="H70" s="10">
        <v>2000</v>
      </c>
    </row>
    <row r="71" spans="2:8" x14ac:dyDescent="0.25">
      <c r="B71" s="2"/>
      <c r="C71" s="18" t="s">
        <v>66</v>
      </c>
      <c r="D71" s="18"/>
      <c r="E71" s="18"/>
      <c r="F71" s="18"/>
      <c r="G71" s="10"/>
      <c r="H71" s="10"/>
    </row>
    <row r="72" spans="2:8" x14ac:dyDescent="0.25">
      <c r="B72" s="2"/>
      <c r="C72" s="18"/>
      <c r="D72" s="18"/>
      <c r="E72" s="18"/>
      <c r="F72" s="18"/>
      <c r="G72" s="10"/>
      <c r="H72" s="10"/>
    </row>
    <row r="73" spans="2:8" x14ac:dyDescent="0.25">
      <c r="B73" s="2" t="s">
        <v>53</v>
      </c>
      <c r="C73" s="18" t="s">
        <v>67</v>
      </c>
      <c r="D73" s="18"/>
      <c r="E73" s="18"/>
      <c r="F73" s="18"/>
      <c r="G73" s="10">
        <v>48000</v>
      </c>
      <c r="H73" s="10"/>
    </row>
    <row r="74" spans="2:8" x14ac:dyDescent="0.25">
      <c r="B74" s="2"/>
      <c r="C74" s="18" t="s">
        <v>68</v>
      </c>
      <c r="D74" s="18"/>
      <c r="E74" s="18"/>
      <c r="F74" s="18"/>
      <c r="G74" s="10">
        <v>22000</v>
      </c>
      <c r="H74" s="10"/>
    </row>
    <row r="75" spans="2:8" x14ac:dyDescent="0.25">
      <c r="B75" s="2"/>
      <c r="C75" s="18" t="s">
        <v>69</v>
      </c>
      <c r="D75" s="18"/>
      <c r="E75" s="18"/>
      <c r="F75" s="18"/>
      <c r="G75" s="10"/>
      <c r="H75" s="10">
        <v>70000</v>
      </c>
    </row>
    <row r="76" spans="2:8" x14ac:dyDescent="0.25">
      <c r="B76" s="1"/>
      <c r="C76" s="18" t="s">
        <v>70</v>
      </c>
      <c r="D76" s="18"/>
      <c r="E76" s="18"/>
      <c r="F76" s="18"/>
      <c r="G76" s="12"/>
      <c r="H76" s="12"/>
    </row>
    <row r="77" spans="2:8" x14ac:dyDescent="0.25">
      <c r="B77" s="2"/>
      <c r="C77" s="18"/>
      <c r="D77" s="18"/>
      <c r="E77" s="18"/>
      <c r="F77" s="18"/>
      <c r="G77" s="10"/>
      <c r="H77" s="10"/>
    </row>
    <row r="78" spans="2:8" x14ac:dyDescent="0.25">
      <c r="B78" s="2"/>
      <c r="C78" s="18"/>
      <c r="D78" s="18"/>
      <c r="E78" s="18"/>
      <c r="F78" s="18"/>
      <c r="G78" s="10"/>
      <c r="H78" s="10"/>
    </row>
  </sheetData>
  <mergeCells count="55">
    <mergeCell ref="C75:F75"/>
    <mergeCell ref="C76:F76"/>
    <mergeCell ref="C77:F77"/>
    <mergeCell ref="C78:F78"/>
    <mergeCell ref="C70:F70"/>
    <mergeCell ref="C71:F71"/>
    <mergeCell ref="C72:F72"/>
    <mergeCell ref="C73:F73"/>
    <mergeCell ref="C74:F74"/>
    <mergeCell ref="C65:F65"/>
    <mergeCell ref="C66:F66"/>
    <mergeCell ref="C67:F67"/>
    <mergeCell ref="C68:F68"/>
    <mergeCell ref="C69:F69"/>
    <mergeCell ref="C60:F60"/>
    <mergeCell ref="C61:F61"/>
    <mergeCell ref="C62:F62"/>
    <mergeCell ref="C63:F63"/>
    <mergeCell ref="C64:F64"/>
    <mergeCell ref="C55:F55"/>
    <mergeCell ref="C57:F57"/>
    <mergeCell ref="C58:F58"/>
    <mergeCell ref="C59:F59"/>
    <mergeCell ref="C56:F56"/>
    <mergeCell ref="C2:F2"/>
    <mergeCell ref="C9:F9"/>
    <mergeCell ref="B1:F1"/>
    <mergeCell ref="B4:D4"/>
    <mergeCell ref="B5:D5"/>
    <mergeCell ref="B3:D3"/>
    <mergeCell ref="B10:D10"/>
    <mergeCell ref="B11:D11"/>
    <mergeCell ref="B12:D12"/>
    <mergeCell ref="B6:D6"/>
    <mergeCell ref="B13:D13"/>
    <mergeCell ref="B33:C33"/>
    <mergeCell ref="B38:D38"/>
    <mergeCell ref="B41:D41"/>
    <mergeCell ref="B14:D14"/>
    <mergeCell ref="B15:D15"/>
    <mergeCell ref="A17:C17"/>
    <mergeCell ref="C23:I23"/>
    <mergeCell ref="B31:D31"/>
    <mergeCell ref="B32:D32"/>
    <mergeCell ref="B43:D43"/>
    <mergeCell ref="B37:C37"/>
    <mergeCell ref="B40:C40"/>
    <mergeCell ref="B42:C42"/>
    <mergeCell ref="B34:D34"/>
    <mergeCell ref="B48:D48"/>
    <mergeCell ref="B49:D49"/>
    <mergeCell ref="B50:D50"/>
    <mergeCell ref="B51:D51"/>
    <mergeCell ref="B45:H45"/>
    <mergeCell ref="B47:D47"/>
  </mergeCells>
  <pageMargins left="0.7" right="0.7" top="0.75" bottom="0.75" header="0.3" footer="0.3"/>
  <pageSetup paperSize="9" orientation="portrait" r:id="rId1"/>
  <ignoredErrors>
    <ignoredError sqref="E42:G4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Scofied</dc:creator>
  <cp:lastModifiedBy>Scofied</cp:lastModifiedBy>
  <dcterms:created xsi:type="dcterms:W3CDTF">2019-09-09T16:34:29Z</dcterms:created>
  <dcterms:modified xsi:type="dcterms:W3CDTF">2019-09-10T00:28:35Z</dcterms:modified>
</cp:coreProperties>
</file>